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<sst xmlns="http://schemas.openxmlformats.org/spreadsheetml/2006/main" count="18" uniqueCount="18">
  <si>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Ccb = Cjc/((1+Vcb/Vjc)power(Mjc))</t>
  </si>
  <si>
    <t>Mjc  =</t>
  </si>
  <si>
    <t>Cjc   =</t>
  </si>
  <si>
    <t>Vjc  =</t>
  </si>
  <si>
    <t>Vcb</t>
  </si>
  <si>
    <t>Ccb</t>
  </si>
  <si>
    <t>Collector-base capacitance at 0 Vcb =&gt;&gt;</t>
  </si>
  <si>
    <t>Vcb1</t>
  </si>
  <si>
    <t>Vcb2</t>
  </si>
  <si>
    <t>Ccb1</t>
  </si>
  <si>
    <t>Ccb2</t>
  </si>
  <si>
    <t>Vin</t>
  </si>
  <si>
    <t>Voffs =</t>
  </si>
  <si>
    <t>Ccb_sum</t>
  </si>
  <si>
    <t>Vps  =</t>
  </si>
  <si>
    <t>Transistor  2SA1381</t>
  </si>
  <si>
    <t>Power Supply Voltage</t>
  </si>
  <si>
    <t>With 3 +3 BJT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</si>
</sst>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top"/>
    </xf>
    <xf numFmtId="11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11" fontId="0" fillId="0" borderId="14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11" fontId="40" fillId="0" borderId="17" xfId="0" applyNumberFormat="1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11" fontId="40" fillId="0" borderId="18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Ccb vs Vin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-0.005"/>
          <c:w val="0.80475"/>
          <c:h val="0.9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Ccb1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Sheet1!$C$19:$K$19</c:f>
              <c:numCache/>
            </c:numRef>
          </c:xVal>
          <c:yVal>
            <c:numRef>
              <c:f>Sheet1!$C$22:$K$22</c:f>
              <c:numCache/>
            </c:numRef>
          </c:yVal>
          <c:smooth val="1"/>
        </c:ser>
        <c:ser>
          <c:idx val="1"/>
          <c:order val="1"/>
          <c:tx>
            <c:strRef>
              <c:f>Sheet1!$B$23</c:f>
              <c:strCache>
                <c:ptCount val="1"/>
                <c:pt idx="0">
                  <c:v>Ccb2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Sheet1!$C$19:$K$19</c:f>
              <c:numCache/>
            </c:numRef>
          </c:xVal>
          <c:yVal>
            <c:numRef>
              <c:f>Sheet1!$C$23:$K$23</c:f>
              <c:numCache/>
            </c:numRef>
          </c:yVal>
          <c:smooth val="1"/>
        </c:ser>
        <c:ser>
          <c:idx val="2"/>
          <c:order val="2"/>
          <c:tx>
            <c:strRef>
              <c:f>Sheet1!$B$24</c:f>
              <c:strCache>
                <c:ptCount val="1"/>
                <c:pt idx="0">
                  <c:v>Ccb_sum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Sheet1!$C$19:$K$19</c:f>
              <c:numCache/>
            </c:numRef>
          </c:xVal>
          <c:yVal>
            <c:numRef>
              <c:f>Sheet1!$C$24:$K$24</c:f>
              <c:numCache/>
            </c:numRef>
          </c:yVal>
          <c:smooth val="1"/>
        </c:ser>
        <c:axId val="25045166"/>
        <c:axId val="24079903"/>
      </c:scatterChart>
      <c:valAx>
        <c:axId val="2504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Vin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9903"/>
        <c:crosses val="autoZero"/>
        <c:crossBetween val="midCat"/>
        <c:dispUnits/>
      </c:valAx>
      <c:valAx>
        <c:axId val="24079903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Ccb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451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75"/>
          <c:y val="0.42475"/>
          <c:w val="0.11275"/>
          <c:h val="0.1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2886075</xdr:colOff>
      <xdr:row>26</xdr:row>
      <xdr:rowOff>0</xdr:rowOff>
    </xdr:from>
    <xdr:to>
      <xdr:col>11</xdr:col>
      <xdr:colOff>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2886075" y="5476875"/>
        <a:ext cx="7600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57150</xdr:rowOff>
    </xdr:from>
    <xdr:to>
      <xdr:col>0</xdr:col>
      <xdr:colOff>2809875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7150"/>
          <a:ext cx="2638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3.28125" style="1" customWidth="1"/>
    <col min="2" max="2" width="15.7109375" style="1" customWidth="1"/>
    <col min="3" max="4" width="12.00390625" style="0" bestFit="1" customWidth="1"/>
    <col min="5" max="5" width="11.00390625" style="0" customWidth="1"/>
    <col min="6" max="6" width="10.7109375" style="0" customWidth="1"/>
    <col min="7" max="7" width="10.421875" style="0" customWidth="1"/>
    <col min="8" max="8" width="10.8515625" style="0" customWidth="1"/>
    <col min="9" max="9" width="10.57421875" style="0" customWidth="1"/>
    <col min="10" max="10" width="10.00390625" style="0" customWidth="1"/>
    <col min="11" max="11" width="10.7109375" style="0" customWidth="1"/>
  </cols>
  <sheetData>
    <row r="1" ht="15"/>
    <row r="2" ht="15"/>
    <row r="3" ht="15"/>
    <row r="4" ht="15"/>
    <row r="5" ht="15"/>
    <row r="6" spans="1:2" ht="15">
      <c r="A6" s="6" t="s">
        <v>0</v>
      </c>
      <c r="B6" s="2"/>
    </row>
    <row r="7" spans="1:2" ht="15">
      <c r="A7" s="6"/>
      <c r="B7" s="2"/>
    </row>
    <row r="8" ht="18.75">
      <c r="A8" s="23" t="s">
        <v>15</v>
      </c>
    </row>
    <row r="9" spans="1:3" ht="15.75">
      <c r="A9" s="1" t="s">
        <v>6</v>
      </c>
      <c r="B9" s="3" t="s">
        <v>2</v>
      </c>
      <c r="C9" s="4">
        <v>8E-12</v>
      </c>
    </row>
    <row r="10" spans="2:3" ht="15.75">
      <c r="B10" s="3" t="s">
        <v>1</v>
      </c>
      <c r="C10" s="5">
        <v>0.35</v>
      </c>
    </row>
    <row r="11" spans="2:3" ht="15.75">
      <c r="B11" s="3" t="s">
        <v>3</v>
      </c>
      <c r="C11" s="5">
        <v>0.55</v>
      </c>
    </row>
    <row r="12" spans="2:3" ht="15.75">
      <c r="B12" s="3"/>
      <c r="C12" s="5"/>
    </row>
    <row r="13" spans="1:3" ht="15.75">
      <c r="A13" s="1" t="s">
        <v>16</v>
      </c>
      <c r="B13" s="3" t="s">
        <v>14</v>
      </c>
      <c r="C13" s="5">
        <v>35</v>
      </c>
    </row>
    <row r="14" spans="1:3" ht="15.75">
      <c r="A14" s="1" t="s">
        <v>17</v>
      </c>
      <c r="B14" s="3" t="s">
        <v>12</v>
      </c>
      <c r="C14" s="5">
        <v>1.8</v>
      </c>
    </row>
    <row r="15" ht="15.75" thickBot="1"/>
    <row r="16" spans="2:11" s="5" customFormat="1" ht="18.75">
      <c r="B16" s="18" t="s">
        <v>4</v>
      </c>
      <c r="C16" s="10">
        <v>1</v>
      </c>
      <c r="D16" s="10">
        <v>2</v>
      </c>
      <c r="E16" s="10">
        <v>3</v>
      </c>
      <c r="F16" s="10">
        <v>5</v>
      </c>
      <c r="G16" s="10">
        <v>7</v>
      </c>
      <c r="H16" s="10">
        <v>10</v>
      </c>
      <c r="I16" s="10">
        <v>15</v>
      </c>
      <c r="J16" s="10">
        <v>20</v>
      </c>
      <c r="K16" s="11">
        <v>30</v>
      </c>
    </row>
    <row r="17" spans="2:11" s="7" customFormat="1" ht="19.5" thickBot="1">
      <c r="B17" s="19" t="s">
        <v>5</v>
      </c>
      <c r="C17" s="14">
        <f>C9/(POWER((1+(C16/C11)),C10))</f>
        <v>5.566738671046428E-12</v>
      </c>
      <c r="D17" s="16">
        <f>C9/(POWER((1+(D16/C11)),C10))</f>
        <v>4.676574585220089E-12</v>
      </c>
      <c r="E17" s="16">
        <f>C9/(POWER((1+(E16/C11)),C10))</f>
        <v>4.165210981652585E-12</v>
      </c>
      <c r="F17" s="16">
        <f>C9/(POWER((1+(F16/C11)),C10))</f>
        <v>3.562167887543682E-12</v>
      </c>
      <c r="G17" s="16">
        <f>C9/(POWER((1+(G16/C11)),C10))</f>
        <v>3.1984200204795828E-12</v>
      </c>
      <c r="H17" s="16">
        <f>C9/(POWER((1+(H16/C11)),C10))</f>
        <v>2.8449757404025035E-12</v>
      </c>
      <c r="I17" s="16">
        <f>C9/(POWER((1+(I16/C11)),C10))</f>
        <v>2.4837695049967413E-12</v>
      </c>
      <c r="J17" s="16">
        <f>C9/(POWER((1+(J16/C11)),C10))</f>
        <v>2.25285266004975E-12</v>
      </c>
      <c r="K17" s="17">
        <f>C9/(POWER((1+(K16/C11)),C10))</f>
        <v>1.9609341198114847E-12</v>
      </c>
    </row>
    <row r="18" s="7" customFormat="1" ht="15.75" thickBot="1">
      <c r="C18" s="4"/>
    </row>
    <row r="19" spans="2:11" s="5" customFormat="1" ht="18.75">
      <c r="B19" s="18" t="s">
        <v>11</v>
      </c>
      <c r="C19" s="10">
        <v>0</v>
      </c>
      <c r="D19" s="10">
        <v>1</v>
      </c>
      <c r="E19" s="10">
        <v>2</v>
      </c>
      <c r="F19" s="10">
        <v>5</v>
      </c>
      <c r="G19" s="10">
        <v>7</v>
      </c>
      <c r="H19" s="10">
        <v>10</v>
      </c>
      <c r="I19" s="10">
        <v>15</v>
      </c>
      <c r="J19" s="10">
        <v>20</v>
      </c>
      <c r="K19" s="11">
        <v>30</v>
      </c>
    </row>
    <row r="20" spans="2:11" ht="18.75">
      <c r="B20" s="20" t="s">
        <v>7</v>
      </c>
      <c r="C20" s="8">
        <f>C13-C14-C19</f>
        <v>33.2</v>
      </c>
      <c r="D20" s="8">
        <f>C13-C14-D19</f>
        <v>32.2</v>
      </c>
      <c r="E20" s="8">
        <f>C13-C14-E19</f>
        <v>31.200000000000003</v>
      </c>
      <c r="F20" s="8">
        <f>C13-C14-F19</f>
        <v>28.200000000000003</v>
      </c>
      <c r="G20" s="8">
        <f>C13-C14-G19</f>
        <v>26.200000000000003</v>
      </c>
      <c r="H20" s="8">
        <f>C13-C14-H19</f>
        <v>23.200000000000003</v>
      </c>
      <c r="I20" s="8">
        <f>C13-C14-I19</f>
        <v>18.200000000000003</v>
      </c>
      <c r="J20" s="8">
        <f>C13-C14-J19</f>
        <v>13.200000000000003</v>
      </c>
      <c r="K20" s="12">
        <f>C13-C14-K19</f>
        <v>3.200000000000003</v>
      </c>
    </row>
    <row r="21" spans="2:11" ht="18.75">
      <c r="B21" s="20" t="s">
        <v>8</v>
      </c>
      <c r="C21" s="8">
        <f>C19+C13-C14</f>
        <v>33.2</v>
      </c>
      <c r="D21" s="8">
        <f>D19+C13-C14</f>
        <v>34.2</v>
      </c>
      <c r="E21" s="8">
        <f>E19+C13-C14</f>
        <v>35.2</v>
      </c>
      <c r="F21" s="8">
        <f>F19+C13-C14</f>
        <v>38.2</v>
      </c>
      <c r="G21" s="8">
        <f>G19+C13-C14</f>
        <v>40.2</v>
      </c>
      <c r="H21" s="8">
        <f>H19+C13-C14</f>
        <v>43.2</v>
      </c>
      <c r="I21" s="8">
        <f>I19+C13-C14</f>
        <v>48.2</v>
      </c>
      <c r="J21" s="8">
        <f>J19+C13-C14</f>
        <v>53.2</v>
      </c>
      <c r="K21" s="12">
        <f>K19+C13-C14</f>
        <v>63.2</v>
      </c>
    </row>
    <row r="22" spans="2:11" ht="18.75">
      <c r="B22" s="21" t="s">
        <v>9</v>
      </c>
      <c r="C22" s="9">
        <f>C9/(POWER((1+(C20/C11)),C10))</f>
        <v>1.893743286816501E-12</v>
      </c>
      <c r="D22" s="9">
        <f>C9/(POWER((1+(D20/C11)),C10))</f>
        <v>1.91378423097285E-12</v>
      </c>
      <c r="E22" s="9">
        <f>C9/(POWER((1+(E20/C11)),C10))</f>
        <v>1.934668777762527E-12</v>
      </c>
      <c r="F22" s="9">
        <f>C9/(POWER((1+(F20/C11)),C10))</f>
        <v>2.0030587212023502E-12</v>
      </c>
      <c r="G22" s="9">
        <f>C9/(POWER((1+(G20/C11)),C10))</f>
        <v>2.0542514542379913E-12</v>
      </c>
      <c r="H22" s="9">
        <f>C9/(POWER((1+(H20/C11)),C10))</f>
        <v>2.1415817804650483E-12</v>
      </c>
      <c r="I22" s="9">
        <f>C9/(POWER((1+(I20/C11)),C10))</f>
        <v>2.326304083836636E-12</v>
      </c>
      <c r="J22" s="9">
        <f>C9/(POWER((1+(J20/C11)),C10))</f>
        <v>2.5930505547084203E-12</v>
      </c>
      <c r="K22" s="13">
        <f>C9/(POWER((1+(K20/C11)),C10))</f>
        <v>4.086071714122079E-12</v>
      </c>
    </row>
    <row r="23" spans="2:11" ht="18.75">
      <c r="B23" s="21" t="s">
        <v>10</v>
      </c>
      <c r="C23" s="9">
        <f>C9/(POWER((1+(C21/C11)),C10))</f>
        <v>1.893743286816501E-12</v>
      </c>
      <c r="D23" s="9">
        <f>C9/(POWER((1+(D21/C11)),C10))</f>
        <v>1.874488348177503E-12</v>
      </c>
      <c r="E23" s="9">
        <f>C9/(POWER((1+(E21/C11)),C10))</f>
        <v>1.85596726574264E-12</v>
      </c>
      <c r="F23" s="9">
        <f>C9/(POWER((1+(F21/C11)),C10))</f>
        <v>1.8043543498592193E-12</v>
      </c>
      <c r="G23" s="9">
        <f>C9/(POWER((1+(G21/C11)),C10))</f>
        <v>1.7728511104794455E-12</v>
      </c>
      <c r="H23" s="9">
        <f>C9/(POWER((1+(H21/C11)),C10))</f>
        <v>1.729316989737194E-12</v>
      </c>
      <c r="I23" s="9">
        <f>C9/(POWER((1+(I21/C11)),C10))</f>
        <v>1.6650443709724397E-12</v>
      </c>
      <c r="J23" s="9">
        <f>C9/(POWER((1+(J21/C11)),C10))</f>
        <v>1.6091052963286714E-12</v>
      </c>
      <c r="K23" s="13">
        <f>C9/(POWER((1+(K21/C11)),C10))</f>
        <v>1.5158242902925316E-12</v>
      </c>
    </row>
    <row r="24" spans="2:11" ht="19.5" thickBot="1">
      <c r="B24" s="22" t="s">
        <v>13</v>
      </c>
      <c r="C24" s="14">
        <f>C22+C23</f>
        <v>3.787486573633002E-12</v>
      </c>
      <c r="D24" s="14">
        <f aca="true" t="shared" si="0" ref="D24:K24">D22+D23</f>
        <v>3.788272579150352E-12</v>
      </c>
      <c r="E24" s="14">
        <f t="shared" si="0"/>
        <v>3.790636043505167E-12</v>
      </c>
      <c r="F24" s="14">
        <f t="shared" si="0"/>
        <v>3.80741307106157E-12</v>
      </c>
      <c r="G24" s="14">
        <f t="shared" si="0"/>
        <v>3.8271025647174365E-12</v>
      </c>
      <c r="H24" s="14">
        <f t="shared" si="0"/>
        <v>3.870898770202242E-12</v>
      </c>
      <c r="I24" s="14">
        <f t="shared" si="0"/>
        <v>3.991348454809076E-12</v>
      </c>
      <c r="J24" s="14">
        <f t="shared" si="0"/>
        <v>4.202155851037092E-12</v>
      </c>
      <c r="K24" s="15">
        <f t="shared" si="0"/>
        <v>5.601896004414611E-12</v>
      </c>
    </row>
    <row r="25" ht="15">
      <c r="C25" s="5"/>
    </row>
    <row r="26" ht="15">
      <c r="C26" s="5"/>
    </row>
    <row r="27" ht="15">
      <c r="C27" s="5"/>
    </row>
    <row r="28" ht="15">
      <c r="C28" s="5"/>
    </row>
    <row r="29" ht="15">
      <c r="C29" s="5"/>
    </row>
    <row r="30" ht="15">
      <c r="C30" s="5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Dvoskin</dc:creator>
  <cp:keywords/>
  <dc:description/>
  <cp:lastModifiedBy>begemot</cp:lastModifiedBy>
  <dcterms:created xsi:type="dcterms:W3CDTF">2012-07-08T15:31:40Z</dcterms:created>
  <dcterms:modified xsi:type="dcterms:W3CDTF">2012-07-08T21:07:31Z</dcterms:modified>
  <cp:category/>
  <cp:version/>
  <cp:contentType/>
  <cp:contentStatus/>
</cp:coreProperties>
</file>